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530" yWindow="4755" windowWidth="21600" windowHeight="10845"/>
  </bookViews>
  <sheets>
    <sheet name="E.C.F. Analysis" sheetId="2" r:id="rId1"/>
    <sheet name="Sheet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2" l="1"/>
  <c r="G6" i="2"/>
  <c r="L6" i="2"/>
  <c r="O6" i="2" l="1"/>
  <c r="F4" i="2"/>
  <c r="G5" i="2"/>
  <c r="E4" i="2"/>
  <c r="N4" i="2"/>
  <c r="J4" i="2"/>
  <c r="L5" i="2"/>
  <c r="H4" i="2"/>
  <c r="K4" i="2"/>
  <c r="D4" i="2"/>
</calcChain>
</file>

<file path=xl/sharedStrings.xml><?xml version="1.0" encoding="utf-8"?>
<sst xmlns="http://schemas.openxmlformats.org/spreadsheetml/2006/main" count="25" uniqueCount="25">
  <si>
    <t>Parcel Number</t>
  </si>
  <si>
    <t>Street Address</t>
  </si>
  <si>
    <t>Sale Date</t>
  </si>
  <si>
    <t>Sale Price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</si>
  <si>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</si>
  <si>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</si>
  <si>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</si>
  <si>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</si>
  <si>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</si>
  <si>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</si>
  <si>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</si>
  <si>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</si>
  <si>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</si>
  <si>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</si>
  <si>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</si>
  <si>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</si>
  <si>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</si>
  <si>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</si>
  <si>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</si>
  <si>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</si>
  <si>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</si>
  <si>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</si>
  <si>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NEIGHBORHOOD 705 LAKE NEPESSING BLUFFS OFF LAKE ECF ANALYSIS</t>
  </si>
  <si>
    <t>NO SALES THESE ARE IN EXCLUSIVE GATED COMMUNITY ZONED RA AND ARE S OF I69. THE ECF AREA FOR RA S OF I69 INCREASED BY 9% SO INCREASED THIS ECF AREA THE SAME TO ARRIVE AT AN ECF OF 1.53</t>
  </si>
  <si>
    <t>ECF SET AT 1.53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</si>
</sst>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6" fontId="0" fillId="0" borderId="0" xfId="0" applyNumberFormat="1"/>
    <xf numFmtId="164" fontId="1" fillId="2" borderId="0" xfId="0" applyNumberFormat="1" applyFont="1" applyFill="1" applyAlignment="1">
      <alignment horizontal="center"/>
    </xf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4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5" fontId="0" fillId="0" borderId="0" xfId="0" applyNumberFormat="1"/>
    <xf numFmtId="166" fontId="1" fillId="2" borderId="0" xfId="0" applyNumberFormat="1" applyFont="1" applyFill="1" applyAlignment="1">
      <alignment horizontal="center"/>
    </xf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166" fontId="0" fillId="0" borderId="0" xfId="0" applyNumberFormat="1"/>
    <xf numFmtId="38" fontId="1" fillId="2" borderId="0" xfId="0" applyNumberFormat="1" applyFont="1" applyFill="1" applyAlignment="1">
      <alignment horizontal="center"/>
    </xf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38" fontId="0" fillId="0" borderId="0" xfId="0" applyNumberFormat="1"/>
    <xf numFmtId="167" fontId="1" fillId="2" borderId="0" xfId="0" applyNumberFormat="1" applyFont="1" applyFill="1" applyAlignment="1">
      <alignment horizontal="center"/>
    </xf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167" fontId="0" fillId="0" borderId="0" xfId="0" applyNumberFormat="1"/>
    <xf numFmtId="49" fontId="1" fillId="2" borderId="0" xfId="0" applyNumberFormat="1" applyFont="1" applyFill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2" fillId="3" borderId="2" xfId="0" applyNumberFormat="1" applyFont="1" applyFill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6" fontId="3" fillId="4" borderId="0" xfId="0" applyNumberFormat="1" applyFon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workbookViewId="0">
      <selection activeCell="F11" sqref="F11:G11"/>
    </sheetView>
  </sheetViews>
  <sheetFormatPr defaultRowHeight="15" x14ac:dyDescent="0.25"/>
  <cols>
    <col min="1" max="1" width="19.140625" customWidth="1"/>
    <col min="2" max="2" width="28.42578125" customWidth="1"/>
    <col min="3" max="3" width="11.28515625" style="20" customWidth="1"/>
    <col min="4" max="4" width="11.140625" style="10" customWidth="1"/>
    <col min="5" max="6" width="17.7109375" style="10" customWidth="1"/>
    <col min="7" max="7" width="18.7109375" style="15" customWidth="1"/>
    <col min="8" max="8" width="17.7109375" style="10" customWidth="1"/>
    <col min="9" max="9" width="16.7109375" style="10" customWidth="1"/>
    <col min="10" max="10" width="19.7109375" style="10" customWidth="1"/>
    <col min="11" max="11" width="16.7109375" style="10" customWidth="1"/>
    <col min="12" max="12" width="10.7109375" style="25" customWidth="1"/>
    <col min="13" max="13" width="15.7109375" style="30" customWidth="1"/>
    <col min="14" max="14" width="13.7109375" style="35" customWidth="1"/>
    <col min="15" max="15" width="13.7109375" style="39" customWidth="1"/>
  </cols>
  <sheetData>
    <row r="1" spans="1:17" ht="18.75" x14ac:dyDescent="0.3">
      <c r="A1" s="42" t="s">
        <v>22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3" spans="1:17" ht="15.75" thickBot="1" x14ac:dyDescent="0.3">
      <c r="A3" s="1" t="s">
        <v>0</v>
      </c>
      <c r="B3" s="1" t="s">
        <v>1</v>
      </c>
      <c r="C3" s="16" t="s">
        <v>2</v>
      </c>
      <c r="D3" s="6" t="s">
        <v>3</v>
      </c>
      <c r="E3" s="6" t="s">
        <v>4</v>
      </c>
      <c r="F3" s="6" t="s">
        <v>5</v>
      </c>
      <c r="G3" s="11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21" t="s">
        <v>11</v>
      </c>
      <c r="M3" s="26" t="s">
        <v>12</v>
      </c>
      <c r="N3" s="31" t="s">
        <v>13</v>
      </c>
      <c r="O3" s="36" t="s">
        <v>14</v>
      </c>
      <c r="P3" s="2"/>
      <c r="Q3" s="2"/>
    </row>
    <row r="4" spans="1:17" ht="15.75" thickTop="1" x14ac:dyDescent="0.25">
      <c r="A4" s="3"/>
      <c r="B4" s="3"/>
      <c r="C4" s="17" t="s">
        <v>15</v>
      </c>
      <c r="D4" s="7">
        <f ca="1">+SUM(D3:D4)</f>
        <v>0</v>
      </c>
      <c r="E4" s="7">
        <f ca="1">+SUM(E3:E4)</f>
        <v>0</v>
      </c>
      <c r="F4" s="7">
        <f ca="1">+SUM(F3:F4)</f>
        <v>0</v>
      </c>
      <c r="G4" s="12"/>
      <c r="H4" s="7">
        <f ca="1">+SUM(H3:H4)</f>
        <v>0</v>
      </c>
      <c r="I4" s="7"/>
      <c r="J4" s="7">
        <f ca="1">+SUM(J3:J4)</f>
        <v>0</v>
      </c>
      <c r="K4" s="7">
        <f ca="1">+SUM(K3:K4)</f>
        <v>0</v>
      </c>
      <c r="L4" s="22"/>
      <c r="M4" s="27"/>
      <c r="N4" s="32">
        <f ca="1">AVERAGE(N3:N4)</f>
        <v>0</v>
      </c>
      <c r="O4" s="37"/>
    </row>
    <row r="5" spans="1:17" x14ac:dyDescent="0.25">
      <c r="A5" s="4"/>
      <c r="B5" s="4"/>
      <c r="C5" s="18"/>
      <c r="D5" s="8"/>
      <c r="E5" s="8"/>
      <c r="F5" s="8" t="s">
        <v>16</v>
      </c>
      <c r="G5" s="13">
        <f ca="1">F4/E4*100</f>
        <v>0</v>
      </c>
      <c r="H5" s="8"/>
      <c r="I5" s="8"/>
      <c r="J5" s="8"/>
      <c r="K5" s="8" t="s">
        <v>17</v>
      </c>
      <c r="L5" s="23">
        <f ca="1">J4/K4</f>
        <v>0</v>
      </c>
      <c r="M5" s="28"/>
      <c r="N5" s="33" t="s">
        <v>18</v>
      </c>
      <c r="O5" s="38" t="e">
        <f>STDEV(L3:L4)</f>
        <v>#DIV/0!</v>
      </c>
    </row>
    <row r="6" spans="1:17" x14ac:dyDescent="0.25">
      <c r="A6" s="5"/>
      <c r="B6" s="5"/>
      <c r="C6" s="19"/>
      <c r="D6" s="9"/>
      <c r="E6" s="9"/>
      <c r="F6" s="9" t="s">
        <v>19</v>
      </c>
      <c r="G6" s="14" t="e">
        <f>STDEV(G3:G4)</f>
        <v>#DIV/0!</v>
      </c>
      <c r="H6" s="9"/>
      <c r="I6" s="9"/>
      <c r="J6" s="9"/>
      <c r="K6" s="9" t="s">
        <v>20</v>
      </c>
      <c r="L6" s="24" t="e">
        <f>AVERAGE(L3:L4)</f>
        <v>#DIV/0!</v>
      </c>
      <c r="M6" s="29"/>
      <c r="N6" s="34" t="s">
        <v>21</v>
      </c>
      <c r="O6" s="40" t="e">
        <f>AVERAGE(#REF!)</f>
        <v>#REF!</v>
      </c>
    </row>
    <row r="9" spans="1:17" ht="18.75" x14ac:dyDescent="0.3">
      <c r="A9" s="41" t="s">
        <v>23</v>
      </c>
    </row>
    <row r="11" spans="1:17" ht="18.75" x14ac:dyDescent="0.3">
      <c r="F11" s="43" t="s">
        <v>24</v>
      </c>
      <c r="G11" s="43"/>
    </row>
  </sheetData>
  <mergeCells count="2">
    <mergeCell ref="A1:N1"/>
    <mergeCell ref="F11:G11"/>
  </mergeCells>
  <conditionalFormatting sqref="A3:O4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cp:lastPrinted>2025-03-04T00:02:56Z</cp:lastPrinted>
  <dcterms:created xsi:type="dcterms:W3CDTF">2025-01-30T19:08:42Z</dcterms:created>
  <dcterms:modified xsi:type="dcterms:W3CDTF">2025-03-04T00:02:59Z</dcterms:modified>
</cp:coreProperties>
</file>